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D:\Excel\WORD\山形市HP用書式\"/>
    </mc:Choice>
  </mc:AlternateContent>
  <xr:revisionPtr revIDLastSave="0" documentId="13_ncr:1_{ED1E8473-C37B-414D-91E3-68FB0E835902}" xr6:coauthVersionLast="36" xr6:coauthVersionMax="36" xr10:uidLastSave="{00000000-0000-0000-0000-000000000000}"/>
  <bookViews>
    <workbookView xWindow="96" yWindow="240" windowWidth="22896" windowHeight="9048" xr2:uid="{00000000-000D-0000-FFFF-FFFF00000000}"/>
  </bookViews>
  <sheets>
    <sheet name="Sheet1" sheetId="1" r:id="rId1"/>
  </sheets>
  <definedNames>
    <definedName name="_xlnm.Print_Area" localSheetId="0">Sheet1!$B$3:$T$48</definedName>
  </definedNames>
  <calcPr calcId="191029"/>
</workbook>
</file>

<file path=xl/calcChain.xml><?xml version="1.0" encoding="utf-8"?>
<calcChain xmlns="http://schemas.openxmlformats.org/spreadsheetml/2006/main">
  <c r="J19" i="1" l="1"/>
  <c r="L34" i="1" l="1"/>
  <c r="J12" i="1" s="1"/>
  <c r="R15" i="1" l="1"/>
  <c r="M14" i="1"/>
  <c r="F13" i="1"/>
  <c r="K13" i="1"/>
  <c r="F15" i="1" l="1"/>
  <c r="G19" i="1"/>
  <c r="F18" i="1" l="1"/>
  <c r="I15" i="1" l="1"/>
  <c r="K14" i="1"/>
  <c r="G20" i="1" l="1"/>
  <c r="F21" i="1" s="1"/>
  <c r="K18" i="1"/>
  <c r="J17" i="1" l="1"/>
  <c r="Q21" i="1"/>
</calcChain>
</file>

<file path=xl/sharedStrings.xml><?xml version="1.0" encoding="utf-8"?>
<sst xmlns="http://schemas.openxmlformats.org/spreadsheetml/2006/main" count="56" uniqueCount="54">
  <si>
    <t>m</t>
    <phoneticPr fontId="2"/>
  </si>
  <si>
    <t>m</t>
    <phoneticPr fontId="2"/>
  </si>
  <si>
    <t>L=</t>
    <phoneticPr fontId="2"/>
  </si>
  <si>
    <t>H=</t>
    <phoneticPr fontId="2"/>
  </si>
  <si>
    <t>W=</t>
    <phoneticPr fontId="2"/>
  </si>
  <si>
    <t>H₂=</t>
    <phoneticPr fontId="2"/>
  </si>
  <si>
    <t>ⅿ</t>
    <phoneticPr fontId="2"/>
  </si>
  <si>
    <t>道路端</t>
    <rPh sb="0" eb="2">
      <t>ドウロ</t>
    </rPh>
    <rPh sb="2" eb="3">
      <t>ハシ</t>
    </rPh>
    <phoneticPr fontId="2"/>
  </si>
  <si>
    <t>道路（歩道も含む）</t>
    <rPh sb="0" eb="2">
      <t>ドウロ</t>
    </rPh>
    <rPh sb="3" eb="5">
      <t>ホドウ</t>
    </rPh>
    <rPh sb="6" eb="7">
      <t>フク</t>
    </rPh>
    <phoneticPr fontId="2"/>
  </si>
  <si>
    <t>３　仰角14度</t>
    <rPh sb="2" eb="4">
      <t>ギョウカク</t>
    </rPh>
    <rPh sb="6" eb="7">
      <t>ド</t>
    </rPh>
    <phoneticPr fontId="2"/>
  </si>
  <si>
    <t>実測値</t>
    <rPh sb="0" eb="3">
      <t>ジッソクチ</t>
    </rPh>
    <phoneticPr fontId="2"/>
  </si>
  <si>
    <t>計算値</t>
    <rPh sb="0" eb="2">
      <t>ケイサン</t>
    </rPh>
    <rPh sb="2" eb="3">
      <t>チ</t>
    </rPh>
    <phoneticPr fontId="2"/>
  </si>
  <si>
    <t>結　果</t>
    <rPh sb="0" eb="1">
      <t>ケツ</t>
    </rPh>
    <rPh sb="2" eb="3">
      <t>ハテ</t>
    </rPh>
    <phoneticPr fontId="2"/>
  </si>
  <si>
    <t>4　縦横比率</t>
    <rPh sb="2" eb="4">
      <t>タテヨコ</t>
    </rPh>
    <rPh sb="4" eb="6">
      <t>ヒリツ</t>
    </rPh>
    <phoneticPr fontId="2"/>
  </si>
  <si>
    <t>実測値</t>
    <rPh sb="0" eb="3">
      <t>ジッソクチ</t>
    </rPh>
    <phoneticPr fontId="2"/>
  </si>
  <si>
    <t>【参照図】</t>
    <rPh sb="1" eb="3">
      <t>サンショウ</t>
    </rPh>
    <rPh sb="3" eb="4">
      <t>ズ</t>
    </rPh>
    <phoneticPr fontId="2"/>
  </si>
  <si>
    <t>(凡例)</t>
  </si>
  <si>
    <t>以上に相違ありません。</t>
    <rPh sb="0" eb="2">
      <t>イジョウ</t>
    </rPh>
    <rPh sb="3" eb="5">
      <t>ソウイ</t>
    </rPh>
    <phoneticPr fontId="2"/>
  </si>
  <si>
    <t>取り消しに同意します。</t>
    <rPh sb="0" eb="1">
      <t>ト</t>
    </rPh>
    <rPh sb="2" eb="3">
      <t>ケ</t>
    </rPh>
    <rPh sb="5" eb="7">
      <t>ドウイ</t>
    </rPh>
    <phoneticPr fontId="2"/>
  </si>
  <si>
    <t>申請者</t>
    <rPh sb="0" eb="3">
      <t>シンセイシャ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</si>
  <si>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</si>
  <si>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ナ</t>
    </rPh>
    <phoneticPr fontId="2"/>
  </si>
  <si>
    <t>１　広告物等の掲出場所（住所・地番）</t>
    <rPh sb="2" eb="5">
      <t>コウコクブツ</t>
    </rPh>
    <rPh sb="5" eb="6">
      <t>ナド</t>
    </rPh>
    <rPh sb="7" eb="9">
      <t>ケイシュツ</t>
    </rPh>
    <rPh sb="9" eb="11">
      <t>バショ</t>
    </rPh>
    <rPh sb="12" eb="14">
      <t>ジュウショ</t>
    </rPh>
    <rPh sb="15" eb="17">
      <t>チバン</t>
    </rPh>
    <phoneticPr fontId="2"/>
  </si>
  <si>
    <t>　　【注】付近の見取り図に設置場所を赤で表示してください。付近の状況がわかる写真を添付してください</t>
    <rPh sb="3" eb="4">
      <t>チュウ</t>
    </rPh>
    <rPh sb="5" eb="7">
      <t>フキン</t>
    </rPh>
    <rPh sb="8" eb="10">
      <t>ミト</t>
    </rPh>
    <rPh sb="11" eb="12">
      <t>ズ</t>
    </rPh>
    <rPh sb="13" eb="15">
      <t>セッチ</t>
    </rPh>
    <rPh sb="15" eb="17">
      <t>バショ</t>
    </rPh>
    <rPh sb="18" eb="19">
      <t>アカ</t>
    </rPh>
    <rPh sb="20" eb="22">
      <t>ヒョウジ</t>
    </rPh>
    <rPh sb="29" eb="31">
      <t>フキン</t>
    </rPh>
    <rPh sb="32" eb="34">
      <t>ジョウキョウ</t>
    </rPh>
    <rPh sb="38" eb="40">
      <t>シャシン</t>
    </rPh>
    <rPh sb="41" eb="43">
      <t>テンプ</t>
    </rPh>
    <phoneticPr fontId="2"/>
  </si>
  <si>
    <t>２　相互間距離（広告物等の掲出場所から半径50ｍ未満の地域に、他の建植広告物の有無）</t>
    <rPh sb="2" eb="5">
      <t>ソウゴカン</t>
    </rPh>
    <rPh sb="5" eb="7">
      <t>キョリ</t>
    </rPh>
    <rPh sb="8" eb="10">
      <t>コウコク</t>
    </rPh>
    <rPh sb="10" eb="11">
      <t>ブツ</t>
    </rPh>
    <rPh sb="11" eb="12">
      <t>ナド</t>
    </rPh>
    <rPh sb="13" eb="15">
      <t>ケイシュツ</t>
    </rPh>
    <rPh sb="15" eb="17">
      <t>バショ</t>
    </rPh>
    <rPh sb="19" eb="21">
      <t>ハンケイ</t>
    </rPh>
    <rPh sb="24" eb="26">
      <t>ミマン</t>
    </rPh>
    <rPh sb="27" eb="29">
      <t>チイキ</t>
    </rPh>
    <rPh sb="31" eb="32">
      <t>タ</t>
    </rPh>
    <rPh sb="33" eb="35">
      <t>ケンショク</t>
    </rPh>
    <rPh sb="35" eb="37">
      <t>コウコク</t>
    </rPh>
    <rPh sb="37" eb="38">
      <t>ブツ</t>
    </rPh>
    <rPh sb="39" eb="41">
      <t>ウム</t>
    </rPh>
    <phoneticPr fontId="2"/>
  </si>
  <si>
    <t>　　（　　有　　・　　無　　）</t>
    <rPh sb="5" eb="6">
      <t>ア</t>
    </rPh>
    <rPh sb="11" eb="12">
      <t>ナ</t>
    </rPh>
    <phoneticPr fontId="2"/>
  </si>
  <si>
    <t>下表及び参照図により</t>
  </si>
  <si>
    <t>W</t>
    <phoneticPr fontId="2"/>
  </si>
  <si>
    <t>H₂</t>
    <phoneticPr fontId="2"/>
  </si>
  <si>
    <t>H₂=</t>
    <phoneticPr fontId="2"/>
  </si>
  <si>
    <t>H＝</t>
    <phoneticPr fontId="2"/>
  </si>
  <si>
    <t>（ 仰角規制適合条件　H₂&gt;=H ）により</t>
    <rPh sb="2" eb="4">
      <t>ギョウカク</t>
    </rPh>
    <rPh sb="4" eb="6">
      <t>キセイ</t>
    </rPh>
    <rPh sb="6" eb="8">
      <t>テキゴウ</t>
    </rPh>
    <rPh sb="8" eb="10">
      <t>ジョウケン</t>
    </rPh>
    <phoneticPr fontId="2"/>
  </si>
  <si>
    <t>ｍ</t>
    <phoneticPr fontId="2"/>
  </si>
  <si>
    <t>m</t>
    <phoneticPr fontId="2"/>
  </si>
  <si>
    <t>m</t>
    <phoneticPr fontId="2"/>
  </si>
  <si>
    <t>結　果</t>
  </si>
  <si>
    <t>計算値</t>
    <rPh sb="0" eb="2">
      <t>ケイサン</t>
    </rPh>
    <rPh sb="2" eb="3">
      <t>チ</t>
    </rPh>
    <phoneticPr fontId="2"/>
  </si>
  <si>
    <t>L</t>
    <phoneticPr fontId="2"/>
  </si>
  <si>
    <t>H₂</t>
    <phoneticPr fontId="2"/>
  </si>
  <si>
    <t>仰角14度の高さ</t>
    <rPh sb="0" eb="2">
      <t>ギョウカク</t>
    </rPh>
    <rPh sb="4" eb="5">
      <t>ド</t>
    </rPh>
    <rPh sb="6" eb="7">
      <t>タカ</t>
    </rPh>
    <phoneticPr fontId="2"/>
  </si>
  <si>
    <t>広告物の横幅</t>
    <rPh sb="0" eb="3">
      <t>コウコクブツ</t>
    </rPh>
    <rPh sb="4" eb="6">
      <t>ヨコハバ</t>
    </rPh>
    <phoneticPr fontId="2"/>
  </si>
  <si>
    <t>設置地面から広告物の上端までの高さ(上限15ｍ)</t>
    <rPh sb="0" eb="2">
      <t>セッチ</t>
    </rPh>
    <rPh sb="2" eb="4">
      <t>ジメン</t>
    </rPh>
    <rPh sb="6" eb="8">
      <t>コウコク</t>
    </rPh>
    <rPh sb="8" eb="9">
      <t>ブツ</t>
    </rPh>
    <rPh sb="10" eb="12">
      <t>ジョウタン</t>
    </rPh>
    <rPh sb="15" eb="16">
      <t>タカ</t>
    </rPh>
    <rPh sb="18" eb="20">
      <t>ジョウゲン</t>
    </rPh>
    <phoneticPr fontId="2"/>
  </si>
  <si>
    <t>下表及び参照図より</t>
    <phoneticPr fontId="2"/>
  </si>
  <si>
    <t>H</t>
    <phoneticPr fontId="2"/>
  </si>
  <si>
    <t>H</t>
    <phoneticPr fontId="2"/>
  </si>
  <si>
    <t>H</t>
    <phoneticPr fontId="2"/>
  </si>
  <si>
    <t>L</t>
    <phoneticPr fontId="2"/>
  </si>
  <si>
    <t>ｍ　【上限は15ｍ】</t>
    <rPh sb="3" eb="5">
      <t>ジョウゲン</t>
    </rPh>
    <phoneticPr fontId="2"/>
  </si>
  <si>
    <t>第一種普通規制地域に許可申請を出す屋外広告物(建植広告)の概要（設置地面と道路端が水平な場合）</t>
    <rPh sb="0" eb="3">
      <t>ダイイッシュ</t>
    </rPh>
    <rPh sb="3" eb="5">
      <t>フツウ</t>
    </rPh>
    <rPh sb="5" eb="7">
      <t>キセイ</t>
    </rPh>
    <rPh sb="7" eb="9">
      <t>チイキ</t>
    </rPh>
    <rPh sb="10" eb="12">
      <t>キョカ</t>
    </rPh>
    <rPh sb="12" eb="14">
      <t>シンセイ</t>
    </rPh>
    <rPh sb="15" eb="16">
      <t>ダ</t>
    </rPh>
    <rPh sb="17" eb="22">
      <t>オクガイコウコクブツ</t>
    </rPh>
    <rPh sb="23" eb="25">
      <t>ケンショク</t>
    </rPh>
    <rPh sb="25" eb="27">
      <t>コウコク</t>
    </rPh>
    <rPh sb="29" eb="31">
      <t>ガイヨウ</t>
    </rPh>
    <rPh sb="32" eb="34">
      <t>セッチ</t>
    </rPh>
    <rPh sb="34" eb="36">
      <t>ジメン</t>
    </rPh>
    <rPh sb="37" eb="39">
      <t>ドウロ</t>
    </rPh>
    <rPh sb="39" eb="40">
      <t>ハシ</t>
    </rPh>
    <rPh sb="41" eb="43">
      <t>スイヘイ</t>
    </rPh>
    <rPh sb="44" eb="46">
      <t>バアイ</t>
    </rPh>
    <phoneticPr fontId="2"/>
  </si>
  <si>
    <t>道路端から広告物までの水平距離</t>
    <rPh sb="0" eb="2">
      <t>ドウロ</t>
    </rPh>
    <rPh sb="2" eb="3">
      <t>ハシ</t>
    </rPh>
    <rPh sb="5" eb="7">
      <t>コウコク</t>
    </rPh>
    <rPh sb="7" eb="8">
      <t>ブツ</t>
    </rPh>
    <rPh sb="11" eb="13">
      <t>スイヘイ</t>
    </rPh>
    <rPh sb="13" eb="15">
      <t>キョリ</t>
    </rPh>
    <phoneticPr fontId="2"/>
  </si>
  <si>
    <t>( 縦横比率適合条件　W/H&lt;= 0.5）により</t>
    <phoneticPr fontId="2"/>
  </si>
  <si>
    <t>実際に掲出した広告物等が上記と相違し、山形市屋外広告物条例の規定による基準を満たさない場合は、許可の</t>
    <rPh sb="0" eb="2">
      <t>ジッサイ</t>
    </rPh>
    <rPh sb="3" eb="5">
      <t>ケイシュツ</t>
    </rPh>
    <rPh sb="7" eb="9">
      <t>コウコク</t>
    </rPh>
    <rPh sb="9" eb="10">
      <t>ブツ</t>
    </rPh>
    <rPh sb="10" eb="11">
      <t>トウ</t>
    </rPh>
    <rPh sb="12" eb="14">
      <t>ジョウキ</t>
    </rPh>
    <rPh sb="15" eb="17">
      <t>ソウイ</t>
    </rPh>
    <rPh sb="19" eb="22">
      <t>ヤマガタシ</t>
    </rPh>
    <rPh sb="22" eb="24">
      <t>オクガイ</t>
    </rPh>
    <rPh sb="24" eb="26">
      <t>コウコク</t>
    </rPh>
    <rPh sb="26" eb="27">
      <t>ブツ</t>
    </rPh>
    <rPh sb="27" eb="29">
      <t>ジョウレイ</t>
    </rPh>
    <rPh sb="30" eb="32">
      <t>キテイ</t>
    </rPh>
    <rPh sb="35" eb="37">
      <t>キジュン</t>
    </rPh>
    <rPh sb="38" eb="39">
      <t>ミ</t>
    </rPh>
    <rPh sb="43" eb="45">
      <t>バアイ</t>
    </rPh>
    <rPh sb="47" eb="49">
      <t>キョカ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</si>
  <si>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</si>
  <si>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=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</si>
</sst>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　m&quot;"/>
    <numFmt numFmtId="177" formatCode="0.0"/>
    <numFmt numFmtId="178" formatCode="yyyy&quot;年&quot;m&quot;月&quot;d&quot;日&quot;;@"/>
  </numFmts>
  <fonts count="9" x14ac:knownFonts="1">
    <font>
      <sz val="11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7" fontId="6" fillId="0" borderId="7" xfId="0" applyNumberFormat="1" applyFont="1" applyBorder="1">
      <alignment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horizontal="center" vertical="top"/>
    </xf>
    <xf numFmtId="177" fontId="6" fillId="0" borderId="11" xfId="0" applyNumberFormat="1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177" fontId="6" fillId="0" borderId="35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6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32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25" xfId="0" applyNumberFormat="1" applyFon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</cellXfs>
  <cellStyles count="1">
    <cellStyle name="標準" xfId="0" builtinId="0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121920</xdr:colOff>
      <xdr:row>12</xdr:row>
      <xdr:rowOff>243840</xdr:rowOff>
    </xdr:from>
    <xdr:to>
      <xdr:col>16</xdr:col>
      <xdr:colOff>45720</xdr:colOff>
      <xdr:row>13</xdr:row>
      <xdr:rowOff>411480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836420" y="2385060"/>
              <a:ext cx="349758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L</m:t>
                      </m:r>
                      <m:r>
                        <a:rPr kumimoji="1" lang="en-US" altLang="ja-JP" sz="1050" b="0" i="0" u="none">
                          <a:latin typeface="Cambria Math"/>
                          <a:ea typeface="+mj-ea"/>
                        </a:rPr>
                        <m:t>  </m:t>
                      </m:r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en-US" altLang="ja-JP" sz="1050" b="0" i="1" u="none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1" u="none">
                      <a:latin typeface="Cambria Math"/>
                      <a:ea typeface="+mj-ea"/>
                    </a:rPr>
                    <m:t>+ 2</m:t>
                  </m:r>
                </m:oMath>
              </a14:m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 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b="0" i="1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>
                          <a:latin typeface="Cambria Math"/>
                          <a:ea typeface="+mj-ea"/>
                        </a:rPr>
                        <m:t>             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ja-JP" altLang="en-US" sz="1050" b="0" i="1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0">
                      <a:latin typeface="Cambria Math"/>
                      <a:ea typeface="+mj-ea"/>
                    </a:rPr>
                    <m:t>+  </m:t>
                  </m:r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836420" y="2385060"/>
              <a:ext cx="349758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:r>
                <a:rPr kumimoji="1" lang="en-US" altLang="ja-JP" sz="1050" i="0" u="none">
                  <a:latin typeface="Cambria Math"/>
                  <a:ea typeface="+mj-ea"/>
                </a:rPr>
                <a:t>(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    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L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"    )/"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 u="none">
                  <a:latin typeface="Cambria Math"/>
                  <a:ea typeface="Meiryo UI" panose="020B0604030504040204" pitchFamily="50" charset="-128"/>
                </a:rPr>
                <a:t>"   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+ 2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 =  </a:t>
              </a:r>
              <a:r>
                <a:rPr kumimoji="1" lang="en-US" altLang="ja-JP" sz="1050" b="0" i="0">
                  <a:latin typeface="Cambria Math"/>
                  <a:ea typeface="+mj-ea"/>
                </a:rPr>
                <a:t>(              )/"</a:t>
              </a:r>
              <a:r>
                <a:rPr kumimoji="1" lang="en-US" altLang="ja-JP" sz="1050" b="0" i="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>
                  <a:latin typeface="Cambria Math"/>
                  <a:ea typeface="Meiryo UI" panose="020B0604030504040204" pitchFamily="50" charset="-128"/>
                </a:rPr>
                <a:t>" </a:t>
              </a:r>
              <a:r>
                <a:rPr kumimoji="1" lang="ja-JP" altLang="en-US" sz="1050" b="0" i="0">
                  <a:latin typeface="Cambria Math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50" b="0" i="0">
                  <a:latin typeface="Cambria Math"/>
                  <a:ea typeface="+mj-ea"/>
                </a:rPr>
                <a:t>+  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Fallback>
    </mc:AlternateContent>
    <xdr:clientData/>
  </xdr:twoCellAnchor>
  <xdr:oneCellAnchor>
    <xdr:from>
      <xdr:col>3</xdr:col>
      <xdr:colOff>22860</xdr:colOff>
      <xdr:row>18</xdr:row>
      <xdr:rowOff>95044</xdr:rowOff>
    </xdr:from>
    <xdr:ext cx="815340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1348740" y="3813604"/>
              <a:ext cx="815340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0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W</m:t>
                      </m:r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   </m:t>
                      </m:r>
                    </m:num>
                    <m:den>
                      <m:r>
                        <a:rPr kumimoji="1" lang="en-US" altLang="ja-JP" sz="1000" b="0" i="1" u="none">
                          <a:latin typeface="Cambria Math"/>
                          <a:ea typeface="メイリオ" panose="020B0604030504040204" pitchFamily="50" charset="-128"/>
                        </a:rPr>
                        <m:t>  </m:t>
                      </m:r>
                      <m:r>
                        <m:rPr>
                          <m:nor/>
                        </m:rPr>
                        <a:rPr kumimoji="1" lang="en-US" altLang="ja-JP" sz="1000" b="0" i="0" u="none" baseline="0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H</m:t>
                      </m:r>
                    </m:den>
                  </m:f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Choice>
      <mc:Fallback xmlns="">
        <xdr:sp macro="" textlink="">
          <xdr:nvSpPr>
            <xdr:cNvPr id="38" name="テキスト ボックス 37"/>
            <xdr:cNvSpPr txBox="1"/>
          </xdr:nvSpPr>
          <xdr:spPr>
            <a:xfrm>
              <a:off x="1348740" y="3813604"/>
              <a:ext cx="815340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:r>
                <a:rPr kumimoji="1" lang="en-US" altLang="ja-JP" sz="1000" b="0" i="0" u="none">
                  <a:latin typeface="メイリオ" panose="020B0604030504040204" pitchFamily="50" charset="-128"/>
                  <a:ea typeface="メイリオ" panose="020B0604030504040204" pitchFamily="50" charset="-128"/>
                </a:rPr>
                <a:t>"    W   </a:t>
              </a:r>
              <a:r>
                <a:rPr kumimoji="1" lang="en-US" altLang="ja-JP" sz="1000" b="0" i="0" u="none">
                  <a:latin typeface="Cambria Math"/>
                  <a:ea typeface="メイリオ" panose="020B0604030504040204" pitchFamily="50" charset="-128"/>
                </a:rPr>
                <a:t>" </a:t>
              </a:r>
              <a:r>
                <a:rPr kumimoji="1" lang="en-US" altLang="ja-JP" sz="1000" b="0" i="0" u="none">
                  <a:latin typeface="Cambria Math"/>
                  <a:ea typeface="+mj-ea"/>
                </a:rPr>
                <a:t>/(</a:t>
              </a:r>
              <a:r>
                <a:rPr kumimoji="1" lang="en-US" altLang="ja-JP" sz="1000" b="0" i="0" u="none">
                  <a:latin typeface="Cambria Math"/>
                  <a:ea typeface="メイリオ" panose="020B0604030504040204" pitchFamily="50" charset="-128"/>
                </a:rPr>
                <a:t>  </a:t>
              </a:r>
              <a:r>
                <a:rPr kumimoji="1" lang="en-US" altLang="ja-JP" sz="1000" b="0" i="0" u="none" baseline="0">
                  <a:latin typeface="Cambria Math"/>
                  <a:ea typeface="メイリオ" panose="020B0604030504040204" pitchFamily="50" charset="-128"/>
                </a:rPr>
                <a:t>"</a:t>
              </a:r>
              <a:r>
                <a:rPr kumimoji="1" lang="en-US" altLang="ja-JP" sz="1000" b="0" i="0" u="none" baseline="0">
                  <a:latin typeface="メイリオ" panose="020B0604030504040204" pitchFamily="50" charset="-128"/>
                  <a:ea typeface="メイリオ" panose="020B0604030504040204" pitchFamily="50" charset="-128"/>
                </a:rPr>
                <a:t>H</a:t>
              </a:r>
              <a:r>
                <a:rPr kumimoji="1" lang="en-US" altLang="ja-JP" sz="1000" b="0" i="0" u="none" baseline="0">
                  <a:latin typeface="Cambria Math"/>
                  <a:ea typeface="メイリオ" panose="020B0604030504040204" pitchFamily="50" charset="-128"/>
                </a:rPr>
                <a:t>" </a:t>
              </a:r>
              <a:r>
                <a:rPr kumimoji="1" lang="en-US" altLang="ja-JP" sz="1000" b="0" i="0" u="none" baseline="0">
                  <a:latin typeface="Cambria Math"/>
                  <a:ea typeface="+mj-ea"/>
                </a:rPr>
                <a:t>)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Fallback>
    </mc:AlternateContent>
    <xdr:clientData/>
  </xdr:oneCellAnchor>
  <xdr:twoCellAnchor editAs="oneCell">
    <xdr:from>
      <xdr:col>18</xdr:col>
      <xdr:colOff>137160</xdr:colOff>
      <xdr:row>47</xdr:row>
      <xdr:rowOff>7620</xdr:rowOff>
    </xdr:from>
    <xdr:to>
      <xdr:col>18</xdr:col>
      <xdr:colOff>295275</xdr:colOff>
      <xdr:row>47</xdr:row>
      <xdr:rowOff>158750</xdr:rowOff>
    </xdr:to>
    <xdr:pic>
      <xdr:nvPicPr>
        <xdr:cNvPr id="37" name="図 36" descr="i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479280"/>
          <a:ext cx="158115" cy="151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60960</xdr:colOff>
      <xdr:row>27</xdr:row>
      <xdr:rowOff>76200</xdr:rowOff>
    </xdr:from>
    <xdr:to>
      <xdr:col>19</xdr:col>
      <xdr:colOff>205740</xdr:colOff>
      <xdr:row>37</xdr:row>
      <xdr:rowOff>121920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33400" y="5737860"/>
          <a:ext cx="5905500" cy="1950720"/>
          <a:chOff x="11590020" y="5684520"/>
          <a:chExt cx="5905500" cy="1950720"/>
        </a:xfrm>
      </xdr:grpSpPr>
      <xdr:cxnSp macro="">
        <xdr:nvCxnSpPr>
          <xdr:cNvPr id="102" name="直線コネクタ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/>
        </xdr:nvCxnSpPr>
        <xdr:spPr>
          <a:xfrm flipV="1">
            <a:off x="12946380" y="5684520"/>
            <a:ext cx="4152900" cy="109728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/>
        </xdr:nvCxnSpPr>
        <xdr:spPr>
          <a:xfrm flipV="1">
            <a:off x="14839950" y="6096000"/>
            <a:ext cx="1283970" cy="381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直線コネクタ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/>
        </xdr:nvCxnSpPr>
        <xdr:spPr>
          <a:xfrm flipH="1">
            <a:off x="16192500" y="6202680"/>
            <a:ext cx="124968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" name="正方形/長方形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15529560" y="6202680"/>
            <a:ext cx="609600" cy="43434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広告物</a:t>
            </a:r>
            <a:endPara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1100"/>
              <a:t>物</a:t>
            </a:r>
          </a:p>
        </xdr:txBody>
      </xdr:sp>
      <xdr:cxnSp macro="">
        <xdr:nvCxnSpPr>
          <xdr:cNvPr id="135" name="直線矢印コネクタ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CxnSpPr/>
        </xdr:nvCxnSpPr>
        <xdr:spPr>
          <a:xfrm flipV="1">
            <a:off x="17061180" y="6202680"/>
            <a:ext cx="0" cy="51816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" name="直線矢印コネクタ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/>
        </xdr:nvCxnSpPr>
        <xdr:spPr>
          <a:xfrm>
            <a:off x="17064990" y="6976110"/>
            <a:ext cx="0" cy="59055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直線矢印コネクタ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CxnSpPr/>
        </xdr:nvCxnSpPr>
        <xdr:spPr>
          <a:xfrm>
            <a:off x="15072360" y="6964680"/>
            <a:ext cx="0" cy="59436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直線矢印コネクタ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/>
        </xdr:nvCxnSpPr>
        <xdr:spPr>
          <a:xfrm flipV="1">
            <a:off x="15069434" y="6088380"/>
            <a:ext cx="10546" cy="63627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" name="直線コネクタ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CxnSpPr/>
        </xdr:nvCxnSpPr>
        <xdr:spPr>
          <a:xfrm>
            <a:off x="15529560" y="5806440"/>
            <a:ext cx="0" cy="35052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6" name="正方形/長方形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15605760" y="6637021"/>
            <a:ext cx="60960" cy="922019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0" name="直線矢印コネクタ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CxnSpPr/>
        </xdr:nvCxnSpPr>
        <xdr:spPr>
          <a:xfrm flipV="1">
            <a:off x="12942570" y="6774180"/>
            <a:ext cx="0" cy="22098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直線矢印コネクタ 161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CxnSpPr/>
        </xdr:nvCxnSpPr>
        <xdr:spPr>
          <a:xfrm>
            <a:off x="12938760" y="7208520"/>
            <a:ext cx="0" cy="35814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直線コネクタ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CxnSpPr/>
        </xdr:nvCxnSpPr>
        <xdr:spPr>
          <a:xfrm flipV="1">
            <a:off x="16131540" y="5802630"/>
            <a:ext cx="0" cy="36195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直線矢印コネクタ 185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CxnSpPr/>
        </xdr:nvCxnSpPr>
        <xdr:spPr>
          <a:xfrm>
            <a:off x="15529560" y="5882640"/>
            <a:ext cx="601980" cy="0"/>
          </a:xfrm>
          <a:prstGeom prst="straightConnector1">
            <a:avLst/>
          </a:prstGeom>
          <a:ln w="6350"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" name="直線矢印コネクタ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CxnSpPr/>
        </xdr:nvCxnSpPr>
        <xdr:spPr>
          <a:xfrm flipH="1">
            <a:off x="12946380" y="7239000"/>
            <a:ext cx="624840" cy="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" name="直線矢印コネクタ 190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/>
        </xdr:nvCxnSpPr>
        <xdr:spPr>
          <a:xfrm>
            <a:off x="14497050" y="7246620"/>
            <a:ext cx="1032510" cy="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" name="直線コネクタ 19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CxnSpPr/>
        </xdr:nvCxnSpPr>
        <xdr:spPr>
          <a:xfrm>
            <a:off x="12961620" y="6781800"/>
            <a:ext cx="14706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" name="直線コネクタ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/>
        </xdr:nvCxnSpPr>
        <xdr:spPr>
          <a:xfrm>
            <a:off x="15537180" y="6736080"/>
            <a:ext cx="0" cy="72771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8" name="円弧 227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/>
        </xdr:nvSpPr>
        <xdr:spPr>
          <a:xfrm rot="1303789">
            <a:off x="13594079" y="6560820"/>
            <a:ext cx="266700" cy="335280"/>
          </a:xfrm>
          <a:prstGeom prst="arc">
            <a:avLst>
              <a:gd name="adj1" fmla="val 16200000"/>
              <a:gd name="adj2" fmla="val 18215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9" name="正方形/長方形 228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/>
        </xdr:nvSpPr>
        <xdr:spPr>
          <a:xfrm>
            <a:off x="13830300" y="6587490"/>
            <a:ext cx="4953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14</a:t>
            </a:r>
            <a:r>
              <a:rPr kumimoji="1" lang="ja-JP" altLang="en-US" sz="8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度</a:t>
            </a:r>
            <a:endPara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cxnSp macro="">
        <xdr:nvCxnSpPr>
          <xdr:cNvPr id="6" name="カギ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11590020" y="7563124"/>
            <a:ext cx="5905500" cy="72116"/>
          </a:xfrm>
          <a:prstGeom prst="bentConnector3">
            <a:avLst>
              <a:gd name="adj1" fmla="val 14000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3810</xdr:colOff>
      <xdr:row>32</xdr:row>
      <xdr:rowOff>76293</xdr:rowOff>
    </xdr:from>
    <xdr:to>
      <xdr:col>15</xdr:col>
      <xdr:colOff>64770</xdr:colOff>
      <xdr:row>37</xdr:row>
      <xdr:rowOff>45812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4940083" y="6677815"/>
          <a:ext cx="60960" cy="91737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167640</xdr:colOff>
      <xdr:row>37</xdr:row>
      <xdr:rowOff>60960</xdr:rowOff>
    </xdr:from>
    <xdr:to>
      <xdr:col>5</xdr:col>
      <xdr:colOff>167640</xdr:colOff>
      <xdr:row>38</xdr:row>
      <xdr:rowOff>118110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1882140" y="7627620"/>
          <a:ext cx="0" cy="2476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34290</xdr:colOff>
      <xdr:row>9</xdr:row>
      <xdr:rowOff>3811</xdr:rowOff>
    </xdr:from>
    <xdr:ext cx="358140" cy="190499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AFE411-A498-4472-BB61-5F20D6CF32CD}"/>
            </a:ext>
          </a:extLst>
        </xdr:cNvPr>
        <xdr:cNvSpPr>
          <a:spLocks/>
        </xdr:cNvSpPr>
      </xdr:nvSpPr>
      <xdr:spPr>
        <a:xfrm>
          <a:off x="1360170" y="1642111"/>
          <a:ext cx="358140" cy="1904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vertOverflow="clip" horzOverflow="clip" wrap="square" lIns="0" rtlCol="0" anchor="ctr" anchorCtr="1">
        <a:spAutoFit/>
      </a:bodyPr>
      <a:lstStyle>
        <a:defPPr algn="l">
          <a:defRPr kumimoji="1" sz="1200" i="1" u="none">
            <a:latin typeface="Cambria Math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8"/>
  <sheetViews>
    <sheetView showGridLines="0" showRowColHeaders="0" tabSelected="1" zoomScaleNormal="100" workbookViewId="0">
      <selection activeCell="C6" sqref="C6:T6"/>
    </sheetView>
  </sheetViews>
  <sheetFormatPr defaultRowHeight="15" x14ac:dyDescent="0.3"/>
  <cols>
    <col min="1" max="1" width="5.6328125" customWidth="1"/>
    <col min="2" max="2" width="2.81640625" customWidth="1"/>
    <col min="3" max="3" width="7.36328125" customWidth="1"/>
    <col min="4" max="4" width="2.81640625" customWidth="1"/>
    <col min="5" max="5" width="1.81640625" customWidth="1"/>
    <col min="6" max="6" width="4.6328125" customWidth="1"/>
    <col min="7" max="7" width="3.6328125" customWidth="1"/>
    <col min="8" max="8" width="5.08984375" customWidth="1"/>
    <col min="9" max="9" width="4.453125" customWidth="1"/>
    <col min="10" max="10" width="2.453125" customWidth="1"/>
    <col min="11" max="11" width="4.6328125" customWidth="1"/>
    <col min="12" max="12" width="4.7265625" customWidth="1"/>
    <col min="13" max="13" width="1.90625" customWidth="1"/>
    <col min="14" max="14" width="3" customWidth="1"/>
    <col min="15" max="15" width="3.81640625" customWidth="1"/>
    <col min="16" max="16" width="4.26953125" customWidth="1"/>
    <col min="17" max="17" width="4" customWidth="1"/>
    <col min="18" max="18" width="2.54296875" customWidth="1"/>
    <col min="19" max="19" width="4.7265625" customWidth="1"/>
    <col min="20" max="20" width="6.1796875" customWidth="1"/>
    <col min="21" max="24" width="5.6328125" customWidth="1"/>
  </cols>
  <sheetData>
    <row r="2" spans="1:20" ht="17.399999999999999" x14ac:dyDescent="0.3">
      <c r="A2" s="1"/>
    </row>
    <row r="3" spans="1:20" x14ac:dyDescent="0.3">
      <c r="B3" s="49" t="s">
        <v>48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50"/>
      <c r="Q3" s="50"/>
      <c r="R3" s="50"/>
      <c r="S3" s="50"/>
      <c r="T3" s="51"/>
    </row>
    <row r="4" spans="1:20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B5" s="3" t="s">
        <v>22</v>
      </c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B6" s="31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</row>
    <row r="7" spans="1:20" x14ac:dyDescent="0.3">
      <c r="B7" s="3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0.050000000000001" customHeigh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B9" s="3" t="s">
        <v>24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2"/>
    </row>
    <row r="10" spans="1:20" x14ac:dyDescent="0.3">
      <c r="B10" s="2" t="s">
        <v>25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0.050000000000001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" customHeight="1" x14ac:dyDescent="0.3">
      <c r="B12" s="3" t="s">
        <v>9</v>
      </c>
      <c r="C12" s="3"/>
      <c r="D12" s="3"/>
      <c r="E12" s="3" t="s">
        <v>42</v>
      </c>
      <c r="F12" s="3"/>
      <c r="G12" s="3"/>
      <c r="H12" s="3"/>
      <c r="I12" s="3"/>
      <c r="J12" s="100" t="str">
        <f>IF(S34=0,"( 不適合 )",IF(L34&gt;=S34,"( 適  合 )","( 不適合 )"))</f>
        <v>( 不適合 )</v>
      </c>
      <c r="K12" s="101"/>
      <c r="L12" s="101"/>
      <c r="M12" s="3"/>
      <c r="N12" s="3"/>
      <c r="O12" s="2"/>
      <c r="P12" s="2"/>
      <c r="Q12" s="2"/>
      <c r="R12" s="2"/>
      <c r="S12" s="2"/>
      <c r="T12" s="2"/>
    </row>
    <row r="13" spans="1:20" ht="19.95" customHeight="1" x14ac:dyDescent="0.3">
      <c r="B13" s="31"/>
      <c r="C13" s="32" t="s">
        <v>10</v>
      </c>
      <c r="D13" s="103" t="s">
        <v>46</v>
      </c>
      <c r="E13" s="104"/>
      <c r="F13" s="41">
        <f>I36</f>
        <v>0</v>
      </c>
      <c r="G13" s="33" t="s">
        <v>32</v>
      </c>
      <c r="H13" s="5"/>
      <c r="I13" s="6" t="s">
        <v>45</v>
      </c>
      <c r="J13" s="4"/>
      <c r="K13" s="42">
        <f>S34</f>
        <v>0</v>
      </c>
      <c r="L13" s="88" t="s">
        <v>47</v>
      </c>
      <c r="M13" s="89"/>
      <c r="N13" s="89"/>
      <c r="O13" s="89"/>
      <c r="P13" s="89"/>
      <c r="Q13" s="89"/>
      <c r="R13" s="89"/>
      <c r="S13" s="89"/>
      <c r="T13" s="90"/>
    </row>
    <row r="14" spans="1:20" ht="34.950000000000003" customHeight="1" x14ac:dyDescent="0.3">
      <c r="B14" s="31"/>
      <c r="C14" s="8" t="s">
        <v>11</v>
      </c>
      <c r="D14" s="105" t="s">
        <v>28</v>
      </c>
      <c r="E14" s="106"/>
      <c r="F14" s="9"/>
      <c r="G14" s="10"/>
      <c r="H14" s="10"/>
      <c r="I14" s="11"/>
      <c r="J14" s="10"/>
      <c r="K14" s="43">
        <f>I36</f>
        <v>0</v>
      </c>
      <c r="L14" s="11"/>
      <c r="M14" s="91">
        <f>IF(I36="",0,I36/4+F35)</f>
        <v>0</v>
      </c>
      <c r="N14" s="92"/>
      <c r="O14" s="45"/>
      <c r="R14" s="10"/>
      <c r="S14" s="10"/>
      <c r="T14" s="12"/>
    </row>
    <row r="15" spans="1:20" ht="19.95" customHeight="1" x14ac:dyDescent="0.3">
      <c r="B15" s="31"/>
      <c r="C15" s="13" t="s">
        <v>12</v>
      </c>
      <c r="D15" s="107" t="s">
        <v>29</v>
      </c>
      <c r="E15" s="108"/>
      <c r="F15" s="54">
        <f>L34</f>
        <v>0</v>
      </c>
      <c r="G15" s="34"/>
      <c r="H15" s="35" t="s">
        <v>30</v>
      </c>
      <c r="I15" s="44">
        <f>S34</f>
        <v>0</v>
      </c>
      <c r="J15" s="109" t="s">
        <v>31</v>
      </c>
      <c r="K15" s="109"/>
      <c r="L15" s="109"/>
      <c r="M15" s="109"/>
      <c r="N15" s="109"/>
      <c r="O15" s="109"/>
      <c r="P15" s="109"/>
      <c r="Q15" s="109"/>
      <c r="R15" s="94" t="str">
        <f>IF(S34=0,"不適合 ",IF(L34&gt;=S34,"適  合","不適合"))</f>
        <v xml:space="preserve">不適合 </v>
      </c>
      <c r="S15" s="94"/>
      <c r="T15" s="14"/>
    </row>
    <row r="16" spans="1:20" ht="1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1" ht="15" customHeight="1" x14ac:dyDescent="0.3">
      <c r="B17" s="3" t="s">
        <v>13</v>
      </c>
      <c r="C17" s="3"/>
      <c r="D17" s="3"/>
      <c r="E17" s="3" t="s">
        <v>26</v>
      </c>
      <c r="F17" s="3"/>
      <c r="G17" s="3"/>
      <c r="H17" s="3"/>
      <c r="I17" s="2"/>
      <c r="J17" s="102" t="str">
        <f>IF(OR(O28=0,S34=0),"( 不適合 )",IF(F21&lt;=0.5,"( 適　合 )","( 不適合 )"))</f>
        <v>( 不適合 )</v>
      </c>
      <c r="K17" s="101"/>
      <c r="L17" s="101"/>
      <c r="M17" s="2"/>
      <c r="N17" s="2"/>
      <c r="O17" s="2"/>
      <c r="P17" s="2"/>
      <c r="Q17" s="2"/>
      <c r="R17" s="2"/>
      <c r="S17" s="2"/>
      <c r="T17" s="2"/>
    </row>
    <row r="18" spans="2:21" ht="19.95" customHeight="1" x14ac:dyDescent="0.3">
      <c r="B18" s="2"/>
      <c r="C18" s="32" t="s">
        <v>14</v>
      </c>
      <c r="D18" s="95" t="s">
        <v>27</v>
      </c>
      <c r="E18" s="95"/>
      <c r="F18" s="23">
        <f>O28</f>
        <v>0</v>
      </c>
      <c r="G18" s="22" t="s">
        <v>33</v>
      </c>
      <c r="H18" s="7"/>
      <c r="I18" s="24" t="s">
        <v>43</v>
      </c>
      <c r="J18" s="15"/>
      <c r="K18" s="40">
        <f>S34</f>
        <v>0</v>
      </c>
      <c r="L18" s="15" t="s">
        <v>34</v>
      </c>
      <c r="M18" s="15"/>
      <c r="N18" s="15"/>
      <c r="O18" s="15"/>
      <c r="P18" s="15"/>
      <c r="Q18" s="15"/>
      <c r="R18" s="15"/>
      <c r="S18" s="15"/>
      <c r="T18" s="16"/>
    </row>
    <row r="19" spans="2:21" ht="19.95" customHeight="1" x14ac:dyDescent="0.3">
      <c r="B19" s="2"/>
      <c r="C19" s="93" t="s">
        <v>36</v>
      </c>
      <c r="D19" s="81"/>
      <c r="E19" s="82"/>
      <c r="F19" s="83"/>
      <c r="G19" s="96">
        <f>O28</f>
        <v>0</v>
      </c>
      <c r="H19" s="96"/>
      <c r="I19" s="110" t="s">
        <v>53</v>
      </c>
      <c r="J19" s="112">
        <f>IF(G19=0,0,G19/G20)</f>
        <v>0</v>
      </c>
      <c r="K19" s="113"/>
      <c r="L19" s="25"/>
      <c r="M19" s="25"/>
      <c r="N19" s="25"/>
      <c r="O19" s="25"/>
      <c r="P19" s="25"/>
      <c r="Q19" s="25"/>
      <c r="R19" s="25"/>
      <c r="S19" s="25"/>
      <c r="T19" s="17"/>
    </row>
    <row r="20" spans="2:21" ht="19.95" customHeight="1" x14ac:dyDescent="0.3">
      <c r="B20" s="2"/>
      <c r="C20" s="93"/>
      <c r="D20" s="84"/>
      <c r="E20" s="85"/>
      <c r="F20" s="85"/>
      <c r="G20" s="86">
        <f>S34</f>
        <v>0</v>
      </c>
      <c r="H20" s="87"/>
      <c r="I20" s="111"/>
      <c r="J20" s="114"/>
      <c r="K20" s="114"/>
      <c r="L20" s="26"/>
      <c r="M20" s="26"/>
      <c r="N20" s="26"/>
      <c r="O20" s="26"/>
      <c r="P20" s="26"/>
      <c r="Q20" s="26"/>
      <c r="R20" s="26"/>
      <c r="S20" s="26"/>
      <c r="T20" s="27"/>
    </row>
    <row r="21" spans="2:21" ht="19.95" customHeight="1" x14ac:dyDescent="0.3">
      <c r="B21" s="2"/>
      <c r="C21" s="13" t="s">
        <v>35</v>
      </c>
      <c r="D21" s="18"/>
      <c r="E21" s="19"/>
      <c r="F21" s="115">
        <f>IF(S34="",0,G19/G20)</f>
        <v>0</v>
      </c>
      <c r="G21" s="29"/>
      <c r="H21" s="29" t="s">
        <v>50</v>
      </c>
      <c r="I21" s="34"/>
      <c r="J21" s="36"/>
      <c r="K21" s="36"/>
      <c r="L21" s="36"/>
      <c r="M21" s="36"/>
      <c r="N21" s="36"/>
      <c r="O21" s="36"/>
      <c r="P21" s="21"/>
      <c r="Q21" s="94" t="str">
        <f>IF(OR(O28=0,F21=0),"不適合",IF(F21&lt;=0.5,"適 合","不適合"))</f>
        <v>不適合</v>
      </c>
      <c r="R21" s="94"/>
      <c r="S21" s="36"/>
      <c r="T21" s="20"/>
    </row>
    <row r="22" spans="2:21" ht="16.95" customHeight="1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1" ht="16.95" customHeight="1" x14ac:dyDescent="0.3">
      <c r="B23" s="3" t="s">
        <v>15</v>
      </c>
      <c r="C23" s="3"/>
      <c r="D23" s="3" t="s">
        <v>16</v>
      </c>
      <c r="E23" s="3"/>
      <c r="F23" s="3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</row>
    <row r="24" spans="2:21" ht="15" customHeight="1" x14ac:dyDescent="0.3">
      <c r="C24" s="30" t="s">
        <v>37</v>
      </c>
      <c r="D24" s="69" t="s">
        <v>49</v>
      </c>
      <c r="E24" s="70"/>
      <c r="F24" s="70"/>
      <c r="G24" s="70"/>
      <c r="H24" s="70"/>
      <c r="I24" s="70"/>
      <c r="J24" s="70"/>
      <c r="K24" s="63"/>
      <c r="L24" s="62" t="s">
        <v>44</v>
      </c>
      <c r="M24" s="63"/>
      <c r="N24" s="69" t="s">
        <v>41</v>
      </c>
      <c r="O24" s="70"/>
      <c r="P24" s="70"/>
      <c r="Q24" s="70"/>
      <c r="R24" s="70"/>
      <c r="S24" s="70"/>
      <c r="T24" s="71"/>
    </row>
    <row r="25" spans="2:21" x14ac:dyDescent="0.3">
      <c r="C25" s="46" t="s">
        <v>38</v>
      </c>
      <c r="D25" s="77" t="s">
        <v>39</v>
      </c>
      <c r="E25" s="78"/>
      <c r="F25" s="78"/>
      <c r="G25" s="78"/>
      <c r="H25" s="78"/>
      <c r="I25" s="78"/>
      <c r="J25" s="78"/>
      <c r="K25" s="65"/>
      <c r="L25" s="64" t="s">
        <v>27</v>
      </c>
      <c r="M25" s="65"/>
      <c r="N25" s="72" t="s">
        <v>40</v>
      </c>
      <c r="O25" s="73"/>
      <c r="P25" s="73"/>
      <c r="Q25" s="73"/>
      <c r="R25" s="73"/>
      <c r="S25" s="73"/>
      <c r="T25" s="74"/>
    </row>
    <row r="26" spans="2:21" x14ac:dyDescent="0.3">
      <c r="C26" s="47"/>
      <c r="D26" s="68"/>
      <c r="E26" s="67"/>
      <c r="F26" s="67"/>
      <c r="G26" s="67"/>
      <c r="H26" s="67"/>
      <c r="I26" s="67"/>
      <c r="J26" s="67"/>
      <c r="K26" s="67"/>
      <c r="L26" s="66"/>
      <c r="M26" s="67"/>
    </row>
    <row r="27" spans="2:2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1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7" t="s">
        <v>4</v>
      </c>
      <c r="O28" s="53"/>
      <c r="P28" s="3" t="s">
        <v>6</v>
      </c>
      <c r="Q28" s="2"/>
      <c r="R28" s="2"/>
      <c r="S28" s="2"/>
      <c r="T28" s="2"/>
    </row>
    <row r="29" spans="2:2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1" x14ac:dyDescent="0.3">
      <c r="B32" s="2"/>
      <c r="C32" s="2"/>
      <c r="D32" s="2"/>
      <c r="E32" s="2"/>
      <c r="F32" s="2"/>
      <c r="G32" s="2"/>
      <c r="H32" s="2"/>
      <c r="I32" s="2"/>
      <c r="J32" s="2"/>
      <c r="K32" s="3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37"/>
      <c r="Q33" s="48"/>
      <c r="R33" s="3"/>
      <c r="S33" s="2"/>
      <c r="T33" s="2"/>
    </row>
    <row r="34" spans="2:20" x14ac:dyDescent="0.3">
      <c r="B34" s="2"/>
      <c r="C34" s="2"/>
      <c r="D34" s="2"/>
      <c r="E34" s="2"/>
      <c r="F34" s="2"/>
      <c r="G34" s="3"/>
      <c r="H34" s="2"/>
      <c r="I34" s="2"/>
      <c r="J34" s="2"/>
      <c r="K34" s="37" t="s">
        <v>5</v>
      </c>
      <c r="L34" s="55">
        <f>IF(I36="",0,I36/4+F35)</f>
        <v>0</v>
      </c>
      <c r="M34" s="3" t="s">
        <v>0</v>
      </c>
      <c r="N34" s="2"/>
      <c r="O34" s="38"/>
      <c r="R34" s="37" t="s">
        <v>3</v>
      </c>
      <c r="S34" s="53"/>
      <c r="T34" s="3" t="s">
        <v>1</v>
      </c>
    </row>
    <row r="35" spans="2:20" x14ac:dyDescent="0.3">
      <c r="B35" s="2"/>
      <c r="C35" s="2"/>
      <c r="D35" s="2"/>
      <c r="E35" s="2"/>
      <c r="F35" s="39">
        <v>2</v>
      </c>
      <c r="G35" s="2"/>
      <c r="H35" s="2"/>
      <c r="I35" s="2"/>
      <c r="J35" s="2"/>
      <c r="N35" s="2"/>
      <c r="O35" s="28"/>
      <c r="P35" s="2"/>
      <c r="Q35" s="2"/>
    </row>
    <row r="36" spans="2:20" x14ac:dyDescent="0.3">
      <c r="B36" s="2"/>
      <c r="C36" s="2"/>
      <c r="D36" s="2"/>
      <c r="E36" s="2"/>
      <c r="G36" s="2"/>
      <c r="H36" s="37" t="s">
        <v>2</v>
      </c>
      <c r="I36" s="52"/>
      <c r="J36" s="3" t="s">
        <v>0</v>
      </c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F38" s="2"/>
      <c r="G38" s="2"/>
      <c r="H38" s="2"/>
      <c r="I38" s="2"/>
      <c r="J38" s="2"/>
      <c r="K38" s="2"/>
      <c r="L38" s="2"/>
      <c r="M38" s="2"/>
      <c r="N38" s="2"/>
      <c r="P38" s="37"/>
      <c r="Q38" s="48"/>
      <c r="R38" s="3"/>
      <c r="S38" s="2"/>
      <c r="T38" s="2"/>
    </row>
    <row r="39" spans="2:20" x14ac:dyDescent="0.3">
      <c r="B39" s="75" t="s">
        <v>8</v>
      </c>
      <c r="C39" s="76"/>
      <c r="D39" s="76"/>
      <c r="E39" s="7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F40" s="3" t="s">
        <v>7</v>
      </c>
      <c r="G40" s="2"/>
      <c r="H40" s="2"/>
      <c r="I40" s="2"/>
      <c r="J40" s="2"/>
      <c r="K40" s="2"/>
      <c r="L40" s="2"/>
      <c r="M40" s="2"/>
      <c r="N40" s="2"/>
      <c r="R40" s="2"/>
      <c r="S40" s="2"/>
      <c r="T40" s="2"/>
    </row>
    <row r="41" spans="2:20" x14ac:dyDescent="0.3"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79" t="s">
        <v>17</v>
      </c>
      <c r="C42" s="80"/>
      <c r="D42" s="80"/>
      <c r="E42" s="80"/>
      <c r="F42" s="8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 x14ac:dyDescent="0.3">
      <c r="B43" s="79" t="s">
        <v>51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</row>
    <row r="44" spans="2:20" x14ac:dyDescent="0.3">
      <c r="B44" s="79" t="s">
        <v>18</v>
      </c>
      <c r="C44" s="80"/>
      <c r="D44" s="80"/>
      <c r="E44" s="80"/>
      <c r="F44" s="8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2:20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0" t="s">
        <v>52</v>
      </c>
      <c r="P45" s="61"/>
      <c r="Q45" s="61"/>
      <c r="R45" s="61"/>
      <c r="S45" s="61"/>
      <c r="T45" s="3"/>
    </row>
    <row r="46" spans="2:20" x14ac:dyDescent="0.3">
      <c r="B46" s="3"/>
      <c r="C46" s="3"/>
      <c r="D46" s="3"/>
      <c r="E46" s="3"/>
      <c r="F46" s="3"/>
      <c r="G46" s="3"/>
      <c r="H46" s="3" t="s">
        <v>19</v>
      </c>
      <c r="I46" s="58" t="s">
        <v>20</v>
      </c>
      <c r="J46" s="59"/>
      <c r="L46" s="56"/>
      <c r="M46" s="57"/>
      <c r="N46" s="57"/>
      <c r="O46" s="57"/>
      <c r="P46" s="57"/>
      <c r="Q46" s="57"/>
      <c r="R46" s="57"/>
      <c r="S46" s="57"/>
      <c r="T46" s="3"/>
    </row>
    <row r="47" spans="2:20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56"/>
      <c r="M47" s="57"/>
      <c r="N47" s="57"/>
      <c r="O47" s="57"/>
      <c r="P47" s="57"/>
      <c r="Q47" s="57"/>
      <c r="R47" s="57"/>
      <c r="S47" s="57"/>
      <c r="T47" s="3"/>
    </row>
    <row r="48" spans="2:20" x14ac:dyDescent="0.3">
      <c r="B48" s="3"/>
      <c r="C48" s="3"/>
      <c r="D48" s="3"/>
      <c r="E48" s="3"/>
      <c r="F48" s="3"/>
      <c r="G48" s="3"/>
      <c r="H48" s="3"/>
      <c r="I48" s="58" t="s">
        <v>21</v>
      </c>
      <c r="J48" s="59"/>
      <c r="L48" s="56"/>
      <c r="M48" s="57"/>
      <c r="N48" s="57"/>
      <c r="O48" s="57"/>
      <c r="P48" s="57"/>
      <c r="Q48" s="57"/>
      <c r="R48" s="57"/>
      <c r="S48" s="3"/>
      <c r="T48" s="3"/>
    </row>
  </sheetData>
  <sheetProtection sheet="1" objects="1" scenarios="1" selectLockedCells="1"/>
  <mergeCells count="36">
    <mergeCell ref="C6:T6"/>
    <mergeCell ref="J12:L12"/>
    <mergeCell ref="J17:L17"/>
    <mergeCell ref="D13:E13"/>
    <mergeCell ref="D14:E14"/>
    <mergeCell ref="D15:E15"/>
    <mergeCell ref="J15:Q15"/>
    <mergeCell ref="R15:S15"/>
    <mergeCell ref="D24:K24"/>
    <mergeCell ref="B42:F42"/>
    <mergeCell ref="D19:F20"/>
    <mergeCell ref="G20:H20"/>
    <mergeCell ref="L13:T13"/>
    <mergeCell ref="M14:N14"/>
    <mergeCell ref="C19:C20"/>
    <mergeCell ref="Q21:R21"/>
    <mergeCell ref="D18:E18"/>
    <mergeCell ref="G19:H19"/>
    <mergeCell ref="I19:I20"/>
    <mergeCell ref="J19:K20"/>
    <mergeCell ref="L48:R48"/>
    <mergeCell ref="I46:J46"/>
    <mergeCell ref="I48:J48"/>
    <mergeCell ref="O45:S45"/>
    <mergeCell ref="L24:M24"/>
    <mergeCell ref="L25:M25"/>
    <mergeCell ref="L26:M26"/>
    <mergeCell ref="D26:K26"/>
    <mergeCell ref="N24:T24"/>
    <mergeCell ref="N25:T25"/>
    <mergeCell ref="B39:E39"/>
    <mergeCell ref="D25:K25"/>
    <mergeCell ref="L47:S47"/>
    <mergeCell ref="L46:S46"/>
    <mergeCell ref="B43:T43"/>
    <mergeCell ref="B44:F44"/>
  </mergeCells>
  <phoneticPr fontId="2"/>
  <conditionalFormatting sqref="J12:L12">
    <cfRule type="expression" dxfId="3" priority="4">
      <formula>IF($S$34=0,"",L34&gt;=S34)</formula>
    </cfRule>
  </conditionalFormatting>
  <conditionalFormatting sqref="R15:S15">
    <cfRule type="expression" dxfId="2" priority="3">
      <formula>IF($S$34=0,"",L34&gt;=S34)</formula>
    </cfRule>
  </conditionalFormatting>
  <conditionalFormatting sqref="J17:L17">
    <cfRule type="expression" dxfId="1" priority="2">
      <formula>IF(OR($O$28=0,$F$21=0),"",F21&lt;=0.5)</formula>
    </cfRule>
  </conditionalFormatting>
  <conditionalFormatting sqref="Q21:R21">
    <cfRule type="expression" dxfId="0" priority="1">
      <formula>IF(OR($O$28=0,$F$21=0),"",F21&lt;=0.5)</formula>
    </cfRule>
  </conditionalFormatting>
  <dataValidations count="2">
    <dataValidation imeMode="off" allowBlank="1" showInputMessage="1" showErrorMessage="1" sqref="Q38 I36 Q33 O28 O45:S45 S34" xr:uid="{00000000-0002-0000-0000-000000000000}"/>
    <dataValidation imeMode="on" allowBlank="1" showInputMessage="1" showErrorMessage="1" sqref="C6:T6 L46:S46 L47:S47 L48:R48" xr:uid="{00000000-0002-0000-0000-000001000000}"/>
  </dataValidations>
  <pageMargins left="0.59055118110236227" right="0.39370078740157483" top="0.47244094488188981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齊藤薫</dc:creator>
  <cp:lastModifiedBy>齊藤薫</cp:lastModifiedBy>
  <cp:lastPrinted>2020-10-14T08:02:43Z</cp:lastPrinted>
  <dcterms:created xsi:type="dcterms:W3CDTF">2020-10-13T06:48:22Z</dcterms:created>
  <dcterms:modified xsi:type="dcterms:W3CDTF">2021-11-02T11:12:20Z</dcterms:modified>
</cp:coreProperties>
</file>